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<sst xmlns="http://schemas.openxmlformats.org/spreadsheetml/2006/main" count="81" uniqueCount="78">
  <si>
    <t>MÉu sè CBTT-03</t>
  </si>
  <si>
    <t>( Ban hµnh kÌm theo th«ng t­ sè 38/2007/TT-BTC ngµy 18/4/2007</t>
  </si>
  <si>
    <t>cña Bé tr­ëng Bé tµi chÝnh h­íng dÉn vÒ viÖc C«ng bè th«ng tin trªn thÞ tr­êng chøng kho¸n)</t>
  </si>
  <si>
    <t>§¬n vÞ b¸o c¸o: C«ng ty CP VËt t­ VËn t¶i Xi m¨ng</t>
  </si>
  <si>
    <t>B¸o c¸o tµi chÝnh tãm t¾t</t>
  </si>
  <si>
    <t>I.A. B¶ng c©n ®èi kÕ to¸n</t>
  </si>
  <si>
    <t>STT</t>
  </si>
  <si>
    <t>Néi dung</t>
  </si>
  <si>
    <t>Sè d­ ®Çu kú</t>
  </si>
  <si>
    <t>Sè d­ cuèi kú</t>
  </si>
  <si>
    <t>I</t>
  </si>
  <si>
    <t xml:space="preserve"> Tµi s¶n ng¾n h¹n </t>
  </si>
  <si>
    <t xml:space="preserve"> TiÒn vµ c¸c kho¶n t­¬ng ®­¬ng tiÒn</t>
  </si>
  <si>
    <t xml:space="preserve"> C¸c kho¶n ®Çu t­ tµi chÝnh ng¾n h¹n </t>
  </si>
  <si>
    <t xml:space="preserve"> C¸c kho¶n ph¶i thu ng¾n h¹n</t>
  </si>
  <si>
    <t xml:space="preserve"> Hµng tån kho</t>
  </si>
  <si>
    <t xml:space="preserve"> Tµi s¶n ng¾n h¹n kh¸c</t>
  </si>
  <si>
    <t>II</t>
  </si>
  <si>
    <t xml:space="preserve"> Tµi s¶n dµi h¹n</t>
  </si>
  <si>
    <t>C¸c kho¶n ph¶i thu dµi h¹n</t>
  </si>
  <si>
    <t xml:space="preserve"> Tµi s¶n cè ®Þnh</t>
  </si>
  <si>
    <t xml:space="preserve"> - Tµi s¶n cè ®Þnh h÷u h×nh</t>
  </si>
  <si>
    <t xml:space="preserve"> - Tµi s¶n cè ®Þnh v« h×nh</t>
  </si>
  <si>
    <t xml:space="preserve"> - Tµi s¶n cè ®Þnh thuª tµi chÝnh</t>
  </si>
  <si>
    <t xml:space="preserve"> - Chi phÝ x©y dùng c¬ b¶n dë dang</t>
  </si>
  <si>
    <t>BÊt ®éng s¶n ®Çu t­</t>
  </si>
  <si>
    <t>C¸c kho¶n ®Çu t­ tµi chÝnh dµi h¹n</t>
  </si>
  <si>
    <t>Tµi s¶n dµi h¹n kh¸c</t>
  </si>
  <si>
    <t>III</t>
  </si>
  <si>
    <t xml:space="preserve"> Tæng céng tµi s¶n</t>
  </si>
  <si>
    <t>IV</t>
  </si>
  <si>
    <t xml:space="preserve"> Nî ph¶i tr¶</t>
  </si>
  <si>
    <t xml:space="preserve"> Nî ng¾n h¹n</t>
  </si>
  <si>
    <t xml:space="preserve"> Nî dµi h¹n</t>
  </si>
  <si>
    <t>V</t>
  </si>
  <si>
    <t xml:space="preserve"> Vèn chñ së h÷u</t>
  </si>
  <si>
    <t xml:space="preserve"> - Vèn ®Çu t­ cña chñ së h÷u</t>
  </si>
  <si>
    <t xml:space="preserve"> - ThÆng d­ vèn cæ phÇn</t>
  </si>
  <si>
    <t xml:space="preserve"> - Vèn kh¸c cña së h÷u</t>
  </si>
  <si>
    <t xml:space="preserve"> - Cæ phiÕu quÜ</t>
  </si>
  <si>
    <t>- Chªnh lÖch ®¸nh gi¸ l¹i tµi s¶n</t>
  </si>
  <si>
    <t>- Chªnh lÖch tØ gi¸ hèi ®o¸i</t>
  </si>
  <si>
    <t>- C¸c quÜ</t>
  </si>
  <si>
    <t>- Lîi nhuËn sau thuÕ ch­a ph©n phèi</t>
  </si>
  <si>
    <t>- Nguån vèn ®Çu t­ XDCB</t>
  </si>
  <si>
    <t xml:space="preserve"> Nguån kinh phÝ vµ quÜ kh¸c</t>
  </si>
  <si>
    <t>- Qòi khen th­ëng phóc lîi</t>
  </si>
  <si>
    <t>- Nguån kinh phÝ</t>
  </si>
  <si>
    <t>- Nguån kinh phÝ ®· h×nh thµnh TSC§</t>
  </si>
  <si>
    <t>VI</t>
  </si>
  <si>
    <t xml:space="preserve"> Tæng nguån vèn</t>
  </si>
  <si>
    <t>ChØ tiªu</t>
  </si>
  <si>
    <t>Kú b¸o c¸o</t>
  </si>
  <si>
    <t xml:space="preserve">Luü kÕ tõ ®Çu n¨m ®Õn cuèi quÝ nµy
</t>
  </si>
  <si>
    <t xml:space="preserve"> Doanh thu b¸n hµng vµ cung cÊp dÞch vô</t>
  </si>
  <si>
    <t xml:space="preserve"> C¸c kho¶n gi¶m trõ doanh thu</t>
  </si>
  <si>
    <t xml:space="preserve"> Doanh thu thuÇn vÒ b¸n hµng vµ cc dÞch vô</t>
  </si>
  <si>
    <t xml:space="preserve"> Gi¸ vèn hµng b¸n</t>
  </si>
  <si>
    <t xml:space="preserve"> LN gép vÒ b¸n hµng vµ cung cÊp dÞch vô</t>
  </si>
  <si>
    <t xml:space="preserve"> Doanh thu ho¹t ®éng tµi chÝnh</t>
  </si>
  <si>
    <t xml:space="preserve"> Chi phÝ  tµi chÝnh</t>
  </si>
  <si>
    <t>Chi phÝ b¸n hµng</t>
  </si>
  <si>
    <t>Chi phÝ qu¶n lý doanh nghiÖp</t>
  </si>
  <si>
    <t xml:space="preserve"> Lîi nhuËn tõ ho¹t ®éng kinh doanh</t>
  </si>
  <si>
    <t>Thu nhËp kh¸c</t>
  </si>
  <si>
    <t>Chi phÝ kh¸c</t>
  </si>
  <si>
    <t>Lîi nhuËn kh¸c</t>
  </si>
  <si>
    <t>Tæng lîi nhuËn kÕ to¸n tr­íc thuÕ</t>
  </si>
  <si>
    <t>ThuÕ thu nhËp doanh nghiÖp</t>
  </si>
  <si>
    <t>Lîi nhuËn sau thuÕ thu nhËp doanh nghiÖp</t>
  </si>
  <si>
    <t>L·i c¬ b¶n trªn cæ phiÕu</t>
  </si>
  <si>
    <t xml:space="preserve"> Cæ tøc trªn mçi cæ phiÕu</t>
  </si>
  <si>
    <t>7%</t>
  </si>
  <si>
    <t xml:space="preserve">                                                                                   Gi¸m ®èc</t>
  </si>
  <si>
    <t xml:space="preserve">                                                                                                NguyÔn ThÞ Thuý Mai</t>
  </si>
  <si>
    <t>Qói 4 n¨m 2007</t>
  </si>
  <si>
    <t xml:space="preserve">                                                                                     Hµ néi, ngµy 24   th¸ng 01 n¨m 2008     </t>
  </si>
  <si>
    <t>II- B. KÕt qu¶ ho¹t ®éng s¶n xuÊt kinh doanh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</si>
</sst>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i/>
      <sz val="12"/>
      <name val=".VnTime"/>
      <family val="2"/>
    </font>
    <font>
      <sz val="12"/>
      <name val=".VnTime"/>
      <family val="0"/>
    </font>
    <font>
      <b/>
      <sz val="13"/>
      <name val=".VnTime"/>
      <family val="2"/>
    </font>
    <font>
      <b/>
      <sz val="12"/>
      <name val=".VnTimeH"/>
      <family val="2"/>
    </font>
    <font>
      <b/>
      <sz val="12"/>
      <name val=".VnTime"/>
      <family val="2"/>
    </font>
    <font>
      <b/>
      <sz val="16"/>
      <name val=".VnArial NarrowH"/>
      <family val="2"/>
    </font>
    <font>
      <b/>
      <sz val="13"/>
      <name val=".VnArial Narrow"/>
      <family val="2"/>
    </font>
    <font>
      <b/>
      <sz val="14"/>
      <name val=".VnArial NarrowH"/>
      <family val="2"/>
    </font>
    <font>
      <sz val="13"/>
      <name val=".VnArial Narrow"/>
      <family val="2"/>
    </font>
    <font>
      <sz val="14"/>
      <name val=".VnTime"/>
      <family val="0"/>
    </font>
    <font>
      <b/>
      <sz val="14"/>
      <name val=".VnTimeH"/>
      <family val="2"/>
    </font>
    <font>
      <b/>
      <sz val="13"/>
      <name val=".VnArial NarrowH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3" fontId="7" fillId="0" borderId="2" xfId="0" applyNumberFormat="1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3" fontId="9" fillId="0" borderId="3" xfId="0" applyNumberFormat="1" applyFont="1" applyBorder="1" applyAlignment="1">
      <alignment/>
    </xf>
    <xf numFmtId="0" fontId="7" fillId="0" borderId="3" xfId="0" applyFont="1" applyBorder="1" applyAlignment="1">
      <alignment horizontal="left"/>
    </xf>
    <xf numFmtId="3" fontId="7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3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9" fillId="0" borderId="3" xfId="0" applyFont="1" applyBorder="1" applyAlignment="1" quotePrefix="1">
      <alignment/>
    </xf>
    <xf numFmtId="3" fontId="0" fillId="0" borderId="0" xfId="0" applyNumberFormat="1" applyAlignment="1">
      <alignment/>
    </xf>
    <xf numFmtId="3" fontId="9" fillId="0" borderId="4" xfId="0" applyNumberFormat="1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 quotePrefix="1">
      <alignment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 quotePrefix="1">
      <alignment/>
    </xf>
    <xf numFmtId="3" fontId="9" fillId="0" borderId="5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" xfId="0" applyFont="1" applyBorder="1" applyAlignment="1">
      <alignment/>
    </xf>
    <xf numFmtId="3" fontId="9" fillId="0" borderId="2" xfId="0" applyNumberFormat="1" applyFont="1" applyBorder="1" applyAlignment="1">
      <alignment/>
    </xf>
    <xf numFmtId="0" fontId="9" fillId="0" borderId="5" xfId="0" applyFont="1" applyBorder="1" applyAlignment="1">
      <alignment/>
    </xf>
    <xf numFmtId="3" fontId="9" fillId="0" borderId="5" xfId="0" applyNumberFormat="1" applyFont="1" applyBorder="1" applyAlignment="1" quotePrefix="1">
      <alignment horizontal="right"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 quotePrefix="1">
      <alignment horizontal="right"/>
    </xf>
    <xf numFmtId="0" fontId="7" fillId="0" borderId="1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6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workbookViewId="0" topLeftCell="A37">
      <selection activeCell="D71" sqref="D71"/>
    </sheetView>
  </sheetViews>
  <sheetFormatPr defaultColWidth="9.140625" defaultRowHeight="12.75"/>
  <cols>
    <col min="1" max="1" width="7.140625" style="0" customWidth="1"/>
    <col min="2" max="2" width="48.57421875" style="0" customWidth="1"/>
    <col min="3" max="3" width="23.28125" style="0" customWidth="1"/>
    <col min="4" max="4" width="22.7109375" style="0" customWidth="1"/>
    <col min="5" max="5" width="18.28125" style="0" customWidth="1"/>
  </cols>
  <sheetData>
    <row r="1" spans="1:5" ht="15">
      <c r="A1" s="1"/>
      <c r="B1" s="2"/>
      <c r="D1" s="1" t="s">
        <v>0</v>
      </c>
      <c r="E1" s="2"/>
    </row>
    <row r="2" spans="1:5" ht="15">
      <c r="A2" s="48" t="s">
        <v>1</v>
      </c>
      <c r="B2" s="48"/>
      <c r="C2" s="48"/>
      <c r="D2" s="48"/>
      <c r="E2" s="2"/>
    </row>
    <row r="3" spans="1:5" ht="15">
      <c r="A3" s="48" t="s">
        <v>2</v>
      </c>
      <c r="B3" s="48"/>
      <c r="C3" s="48"/>
      <c r="D3" s="48"/>
      <c r="E3" s="2"/>
    </row>
    <row r="4" spans="1:5" ht="15">
      <c r="A4" s="3"/>
      <c r="B4" s="3"/>
      <c r="C4" s="3"/>
      <c r="D4" s="3"/>
      <c r="E4" s="2"/>
    </row>
    <row r="5" spans="1:4" ht="15.75" customHeight="1">
      <c r="A5" s="4" t="s">
        <v>3</v>
      </c>
      <c r="B5" s="5"/>
      <c r="D5" s="6"/>
    </row>
    <row r="6" spans="1:4" ht="15.75" customHeight="1">
      <c r="A6" s="7"/>
      <c r="B6" s="5"/>
      <c r="D6" s="6"/>
    </row>
    <row r="7" spans="2:4" ht="21" customHeight="1">
      <c r="B7" s="49" t="s">
        <v>4</v>
      </c>
      <c r="C7" s="49"/>
      <c r="D7" s="49"/>
    </row>
    <row r="8" spans="2:4" ht="15.75" customHeight="1">
      <c r="B8" s="50" t="s">
        <v>75</v>
      </c>
      <c r="C8" s="50"/>
      <c r="D8" s="50"/>
    </row>
    <row r="9" spans="2:4" ht="15.75" customHeight="1">
      <c r="B9" s="8"/>
      <c r="C9" s="8"/>
      <c r="D9" s="8"/>
    </row>
    <row r="10" spans="1:4" ht="19.5" customHeight="1">
      <c r="A10" s="45" t="s">
        <v>5</v>
      </c>
      <c r="B10" s="45"/>
      <c r="C10" s="45"/>
      <c r="D10" s="45"/>
    </row>
    <row r="11" ht="15.75" customHeight="1"/>
    <row r="12" spans="1:4" ht="16.5" customHeight="1">
      <c r="A12" s="9" t="s">
        <v>6</v>
      </c>
      <c r="B12" s="9" t="s">
        <v>7</v>
      </c>
      <c r="C12" s="9" t="s">
        <v>8</v>
      </c>
      <c r="D12" s="9" t="s">
        <v>9</v>
      </c>
    </row>
    <row r="13" spans="1:4" ht="16.5" customHeight="1">
      <c r="A13" s="10" t="s">
        <v>10</v>
      </c>
      <c r="B13" s="11" t="s">
        <v>11</v>
      </c>
      <c r="C13" s="12">
        <f>C14+C15+C16+C17+C18</f>
        <v>110855644441</v>
      </c>
      <c r="D13" s="12">
        <f>D14+D15+D16+D17+D18</f>
        <v>165778597066</v>
      </c>
    </row>
    <row r="14" spans="1:4" ht="16.5" customHeight="1">
      <c r="A14" s="13">
        <v>1</v>
      </c>
      <c r="B14" s="14" t="s">
        <v>12</v>
      </c>
      <c r="C14" s="15">
        <v>46392777864</v>
      </c>
      <c r="D14" s="15">
        <v>81280897951</v>
      </c>
    </row>
    <row r="15" spans="1:4" ht="16.5" customHeight="1">
      <c r="A15" s="13">
        <v>2</v>
      </c>
      <c r="B15" s="14" t="s">
        <v>13</v>
      </c>
      <c r="C15" s="15"/>
      <c r="D15" s="15">
        <v>30000000000</v>
      </c>
    </row>
    <row r="16" spans="1:4" ht="16.5" customHeight="1">
      <c r="A16" s="13">
        <v>3</v>
      </c>
      <c r="B16" s="14" t="s">
        <v>14</v>
      </c>
      <c r="C16" s="15">
        <v>32061209696</v>
      </c>
      <c r="D16" s="15">
        <v>24412440009</v>
      </c>
    </row>
    <row r="17" spans="1:4" ht="16.5" customHeight="1">
      <c r="A17" s="13">
        <v>4</v>
      </c>
      <c r="B17" s="14" t="s">
        <v>15</v>
      </c>
      <c r="C17" s="15">
        <v>30276296921</v>
      </c>
      <c r="D17" s="15">
        <v>28563587074</v>
      </c>
    </row>
    <row r="18" spans="1:4" ht="16.5" customHeight="1">
      <c r="A18" s="13">
        <v>5</v>
      </c>
      <c r="B18" s="14" t="s">
        <v>16</v>
      </c>
      <c r="C18" s="15">
        <v>2125359960</v>
      </c>
      <c r="D18" s="15">
        <v>1521672032</v>
      </c>
    </row>
    <row r="19" spans="1:4" ht="16.5" customHeight="1">
      <c r="A19" s="13" t="s">
        <v>17</v>
      </c>
      <c r="B19" s="16" t="s">
        <v>18</v>
      </c>
      <c r="C19" s="17">
        <f>SUM(C20+C21+C26+C27+C28)</f>
        <v>7527459014</v>
      </c>
      <c r="D19" s="17">
        <f>SUM(D20+D21+D26+D27+D28)</f>
        <v>7514256379</v>
      </c>
    </row>
    <row r="20" spans="1:4" s="18" customFormat="1" ht="16.5" customHeight="1">
      <c r="A20" s="13">
        <v>1</v>
      </c>
      <c r="B20" s="14" t="s">
        <v>19</v>
      </c>
      <c r="C20" s="15"/>
      <c r="D20" s="15"/>
    </row>
    <row r="21" spans="1:4" ht="16.5" customHeight="1">
      <c r="A21" s="13">
        <v>2</v>
      </c>
      <c r="B21" s="19" t="s">
        <v>20</v>
      </c>
      <c r="C21" s="15">
        <v>7224163404</v>
      </c>
      <c r="D21" s="15">
        <v>7184763217</v>
      </c>
    </row>
    <row r="22" spans="1:4" ht="16.5" customHeight="1">
      <c r="A22" s="13"/>
      <c r="B22" s="19" t="s">
        <v>21</v>
      </c>
      <c r="C22" s="15">
        <v>6097073099</v>
      </c>
      <c r="D22" s="15">
        <v>5399130591</v>
      </c>
    </row>
    <row r="23" spans="1:4" ht="16.5" customHeight="1">
      <c r="A23" s="13"/>
      <c r="B23" s="19" t="s">
        <v>22</v>
      </c>
      <c r="C23" s="15">
        <v>127540481</v>
      </c>
      <c r="D23" s="15">
        <v>115419347</v>
      </c>
    </row>
    <row r="24" spans="1:4" ht="16.5" customHeight="1">
      <c r="A24" s="13"/>
      <c r="B24" s="19" t="s">
        <v>23</v>
      </c>
      <c r="C24" s="15"/>
      <c r="D24" s="15"/>
    </row>
    <row r="25" spans="1:4" ht="16.5" customHeight="1">
      <c r="A25" s="13"/>
      <c r="B25" s="19" t="s">
        <v>24</v>
      </c>
      <c r="C25" s="15">
        <v>999549824</v>
      </c>
      <c r="D25" s="15">
        <v>1670213279</v>
      </c>
    </row>
    <row r="26" spans="1:4" ht="16.5" customHeight="1">
      <c r="A26" s="13">
        <v>3</v>
      </c>
      <c r="B26" s="19" t="s">
        <v>25</v>
      </c>
      <c r="C26" s="15"/>
      <c r="D26" s="15"/>
    </row>
    <row r="27" spans="1:4" ht="16.5" customHeight="1">
      <c r="A27" s="13">
        <v>4</v>
      </c>
      <c r="B27" s="19" t="s">
        <v>26</v>
      </c>
      <c r="C27" s="15"/>
      <c r="D27" s="15"/>
    </row>
    <row r="28" spans="1:4" ht="16.5" customHeight="1">
      <c r="A28" s="13">
        <v>5</v>
      </c>
      <c r="B28" s="19" t="s">
        <v>27</v>
      </c>
      <c r="C28" s="15">
        <v>303295610</v>
      </c>
      <c r="D28" s="15">
        <v>329493162</v>
      </c>
    </row>
    <row r="29" spans="1:4" ht="16.5" customHeight="1">
      <c r="A29" s="20" t="s">
        <v>28</v>
      </c>
      <c r="B29" s="21" t="s">
        <v>29</v>
      </c>
      <c r="C29" s="22">
        <f>C13+C19</f>
        <v>118383103455</v>
      </c>
      <c r="D29" s="22">
        <f>D13+D19</f>
        <v>173292853445</v>
      </c>
    </row>
    <row r="30" spans="1:4" ht="16.5" customHeight="1">
      <c r="A30" s="10" t="s">
        <v>30</v>
      </c>
      <c r="B30" s="23" t="s">
        <v>31</v>
      </c>
      <c r="C30" s="12">
        <f>SUM(C31:C32)</f>
        <v>88226407253</v>
      </c>
      <c r="D30" s="12">
        <f>SUM(D31:D32)</f>
        <v>60475537733</v>
      </c>
    </row>
    <row r="31" spans="1:4" ht="16.5" customHeight="1">
      <c r="A31" s="13">
        <v>1</v>
      </c>
      <c r="B31" s="19" t="s">
        <v>32</v>
      </c>
      <c r="C31" s="15">
        <v>88122269850</v>
      </c>
      <c r="D31" s="15">
        <v>60329700365</v>
      </c>
    </row>
    <row r="32" spans="1:4" ht="16.5" customHeight="1">
      <c r="A32" s="13">
        <v>2</v>
      </c>
      <c r="B32" s="19" t="s">
        <v>33</v>
      </c>
      <c r="C32" s="15">
        <v>104137403</v>
      </c>
      <c r="D32" s="15">
        <v>145837368</v>
      </c>
    </row>
    <row r="33" spans="1:4" ht="16.5" customHeight="1">
      <c r="A33" s="13" t="s">
        <v>34</v>
      </c>
      <c r="B33" s="24" t="s">
        <v>35</v>
      </c>
      <c r="C33" s="17">
        <f>C34+C44</f>
        <v>30156696202</v>
      </c>
      <c r="D33" s="17">
        <f>D34+D44</f>
        <v>112817315712</v>
      </c>
    </row>
    <row r="34" spans="1:4" ht="16.5" customHeight="1">
      <c r="A34" s="13">
        <v>1</v>
      </c>
      <c r="B34" s="19" t="s">
        <v>35</v>
      </c>
      <c r="C34" s="15">
        <f>SUM(C35:C43)</f>
        <v>29852283034</v>
      </c>
      <c r="D34" s="15">
        <f>SUM(D35:D43)</f>
        <v>112536743887</v>
      </c>
    </row>
    <row r="35" spans="1:4" ht="16.5" customHeight="1">
      <c r="A35" s="13"/>
      <c r="B35" s="19" t="s">
        <v>36</v>
      </c>
      <c r="C35" s="15">
        <v>25000000000</v>
      </c>
      <c r="D35" s="15">
        <v>65000000000</v>
      </c>
    </row>
    <row r="36" spans="1:4" ht="16.5" customHeight="1">
      <c r="A36" s="13"/>
      <c r="B36" s="19" t="s">
        <v>37</v>
      </c>
      <c r="C36" s="15"/>
      <c r="D36" s="15">
        <v>40000000000</v>
      </c>
    </row>
    <row r="37" spans="1:4" ht="16.5" customHeight="1">
      <c r="A37" s="13"/>
      <c r="B37" s="19" t="s">
        <v>38</v>
      </c>
      <c r="C37" s="15">
        <v>57785079</v>
      </c>
      <c r="D37" s="15">
        <v>57785079</v>
      </c>
    </row>
    <row r="38" spans="1:4" ht="16.5" customHeight="1">
      <c r="A38" s="13"/>
      <c r="B38" s="19" t="s">
        <v>39</v>
      </c>
      <c r="C38" s="15"/>
      <c r="D38" s="15"/>
    </row>
    <row r="39" spans="1:4" ht="16.5" customHeight="1">
      <c r="A39" s="13"/>
      <c r="B39" s="25" t="s">
        <v>40</v>
      </c>
      <c r="C39" s="15"/>
      <c r="D39" s="15"/>
    </row>
    <row r="40" spans="1:4" ht="16.5" customHeight="1">
      <c r="A40" s="13"/>
      <c r="B40" s="25" t="s">
        <v>41</v>
      </c>
      <c r="C40" s="15"/>
      <c r="D40" s="15"/>
    </row>
    <row r="41" spans="1:4" ht="16.5" customHeight="1">
      <c r="A41" s="13"/>
      <c r="B41" s="25" t="s">
        <v>42</v>
      </c>
      <c r="C41" s="15"/>
      <c r="D41" s="15"/>
    </row>
    <row r="42" spans="1:4" ht="16.5" customHeight="1">
      <c r="A42" s="13"/>
      <c r="B42" s="25" t="s">
        <v>43</v>
      </c>
      <c r="C42" s="15">
        <v>4794497955</v>
      </c>
      <c r="D42" s="15">
        <v>7478958808</v>
      </c>
    </row>
    <row r="43" spans="1:5" ht="16.5" customHeight="1">
      <c r="A43" s="13"/>
      <c r="B43" s="25" t="s">
        <v>44</v>
      </c>
      <c r="C43" s="15"/>
      <c r="D43" s="15"/>
      <c r="E43" s="26"/>
    </row>
    <row r="44" spans="1:4" ht="16.5" customHeight="1">
      <c r="A44" s="13">
        <v>2</v>
      </c>
      <c r="B44" s="25" t="s">
        <v>45</v>
      </c>
      <c r="C44" s="27">
        <f>SUM(C45:C47)</f>
        <v>304413168</v>
      </c>
      <c r="D44" s="27">
        <f>SUM(D45:D47)</f>
        <v>280571825</v>
      </c>
    </row>
    <row r="45" spans="1:4" ht="16.5" customHeight="1">
      <c r="A45" s="28"/>
      <c r="B45" s="29" t="s">
        <v>46</v>
      </c>
      <c r="C45" s="27">
        <v>304413168</v>
      </c>
      <c r="D45" s="27">
        <v>280571825</v>
      </c>
    </row>
    <row r="46" spans="1:4" ht="16.5" customHeight="1">
      <c r="A46" s="28"/>
      <c r="B46" s="29" t="s">
        <v>47</v>
      </c>
      <c r="C46" s="27"/>
      <c r="D46" s="27"/>
    </row>
    <row r="47" spans="1:4" ht="16.5" customHeight="1">
      <c r="A47" s="30"/>
      <c r="B47" s="31" t="s">
        <v>48</v>
      </c>
      <c r="C47" s="32"/>
      <c r="D47" s="32"/>
    </row>
    <row r="48" spans="1:4" ht="18.75" customHeight="1">
      <c r="A48" s="20" t="s">
        <v>49</v>
      </c>
      <c r="B48" s="21" t="s">
        <v>50</v>
      </c>
      <c r="C48" s="22">
        <f>C30+C33</f>
        <v>118383103455</v>
      </c>
      <c r="D48" s="22">
        <f>D30+D33</f>
        <v>173292853445</v>
      </c>
    </row>
    <row r="51" spans="1:4" ht="19.5" customHeight="1">
      <c r="A51" s="45" t="s">
        <v>77</v>
      </c>
      <c r="B51" s="45"/>
      <c r="C51" s="45"/>
      <c r="D51" s="45"/>
    </row>
    <row r="52" spans="1:4" ht="19.5" customHeight="1">
      <c r="A52" s="33"/>
      <c r="B52" s="33"/>
      <c r="C52" s="33"/>
      <c r="D52" s="33"/>
    </row>
    <row r="53" ht="19.5" customHeight="1">
      <c r="A53" s="34"/>
    </row>
    <row r="54" spans="1:4" ht="52.5" customHeight="1">
      <c r="A54" s="43" t="s">
        <v>6</v>
      </c>
      <c r="B54" s="43" t="s">
        <v>51</v>
      </c>
      <c r="C54" s="43" t="s">
        <v>52</v>
      </c>
      <c r="D54" s="43" t="s">
        <v>53</v>
      </c>
    </row>
    <row r="55" spans="1:4" ht="16.5" customHeight="1">
      <c r="A55" s="10">
        <v>1</v>
      </c>
      <c r="B55" s="35" t="s">
        <v>54</v>
      </c>
      <c r="C55" s="36">
        <v>205169438840</v>
      </c>
      <c r="D55" s="36">
        <v>684188704682</v>
      </c>
    </row>
    <row r="56" spans="1:4" ht="16.5" customHeight="1">
      <c r="A56" s="13">
        <v>2</v>
      </c>
      <c r="B56" s="19" t="s">
        <v>55</v>
      </c>
      <c r="C56" s="15"/>
      <c r="D56" s="15"/>
    </row>
    <row r="57" spans="1:4" ht="16.5" customHeight="1">
      <c r="A57" s="13">
        <v>3</v>
      </c>
      <c r="B57" s="19" t="s">
        <v>56</v>
      </c>
      <c r="C57" s="15">
        <f>C55-C56</f>
        <v>205169438840</v>
      </c>
      <c r="D57" s="15">
        <f>D55-D56</f>
        <v>684188704682</v>
      </c>
    </row>
    <row r="58" spans="1:4" ht="16.5" customHeight="1">
      <c r="A58" s="13">
        <v>4</v>
      </c>
      <c r="B58" s="19" t="s">
        <v>57</v>
      </c>
      <c r="C58" s="15">
        <v>163128771946</v>
      </c>
      <c r="D58" s="15">
        <v>542944786106</v>
      </c>
    </row>
    <row r="59" spans="1:4" ht="16.5" customHeight="1">
      <c r="A59" s="13">
        <v>5</v>
      </c>
      <c r="B59" s="19" t="s">
        <v>58</v>
      </c>
      <c r="C59" s="15">
        <f>C57-C58</f>
        <v>42040666894</v>
      </c>
      <c r="D59" s="15">
        <f>D57-D58</f>
        <v>141243918576</v>
      </c>
    </row>
    <row r="60" spans="1:4" ht="16.5" customHeight="1">
      <c r="A60" s="13">
        <v>6</v>
      </c>
      <c r="B60" s="19" t="s">
        <v>59</v>
      </c>
      <c r="C60" s="15">
        <v>1242979587</v>
      </c>
      <c r="D60" s="15">
        <v>1793344059</v>
      </c>
    </row>
    <row r="61" spans="1:4" ht="16.5" customHeight="1">
      <c r="A61" s="13">
        <v>7</v>
      </c>
      <c r="B61" s="19" t="s">
        <v>60</v>
      </c>
      <c r="C61" s="15">
        <v>692150556</v>
      </c>
      <c r="D61" s="15">
        <v>2599165090</v>
      </c>
    </row>
    <row r="62" spans="1:4" ht="16.5" customHeight="1">
      <c r="A62" s="13">
        <v>8</v>
      </c>
      <c r="B62" s="19" t="s">
        <v>61</v>
      </c>
      <c r="C62" s="15">
        <v>36650576938</v>
      </c>
      <c r="D62" s="15">
        <v>120171774939</v>
      </c>
    </row>
    <row r="63" spans="1:4" ht="16.5" customHeight="1">
      <c r="A63" s="13">
        <v>9</v>
      </c>
      <c r="B63" s="19" t="s">
        <v>62</v>
      </c>
      <c r="C63" s="15">
        <v>3393638903</v>
      </c>
      <c r="D63" s="15">
        <v>12148433664</v>
      </c>
    </row>
    <row r="64" spans="1:4" ht="16.5" customHeight="1">
      <c r="A64" s="13">
        <v>10</v>
      </c>
      <c r="B64" s="19" t="s">
        <v>63</v>
      </c>
      <c r="C64" s="15">
        <f>C55-C58-C62-C63+C60-C61</f>
        <v>2547280084</v>
      </c>
      <c r="D64" s="15">
        <f>D55-D58-D62-D63+D60-D61</f>
        <v>8117888942</v>
      </c>
    </row>
    <row r="65" spans="1:4" ht="16.5" customHeight="1">
      <c r="A65" s="13">
        <v>11</v>
      </c>
      <c r="B65" s="19" t="s">
        <v>64</v>
      </c>
      <c r="C65" s="15">
        <v>201312948</v>
      </c>
      <c r="D65" s="15">
        <v>732492105</v>
      </c>
    </row>
    <row r="66" spans="1:4" ht="16.5" customHeight="1">
      <c r="A66" s="13">
        <v>12</v>
      </c>
      <c r="B66" s="19" t="s">
        <v>65</v>
      </c>
      <c r="C66" s="15">
        <v>64132179</v>
      </c>
      <c r="D66" s="15">
        <v>121422239</v>
      </c>
    </row>
    <row r="67" spans="1:4" ht="16.5" customHeight="1">
      <c r="A67" s="13">
        <v>13</v>
      </c>
      <c r="B67" s="19" t="s">
        <v>66</v>
      </c>
      <c r="C67" s="15">
        <f>C65-C66</f>
        <v>137180769</v>
      </c>
      <c r="D67" s="15">
        <f>D65-D66</f>
        <v>611069866</v>
      </c>
    </row>
    <row r="68" spans="1:4" ht="16.5" customHeight="1">
      <c r="A68" s="13">
        <v>14</v>
      </c>
      <c r="B68" s="19" t="s">
        <v>67</v>
      </c>
      <c r="C68" s="15">
        <f>C64+C67</f>
        <v>2684460853</v>
      </c>
      <c r="D68" s="15">
        <f>D64+D67</f>
        <v>8728958808</v>
      </c>
    </row>
    <row r="69" spans="1:4" ht="16.5" customHeight="1">
      <c r="A69" s="13">
        <v>15</v>
      </c>
      <c r="B69" s="19" t="s">
        <v>68</v>
      </c>
      <c r="C69" s="15">
        <f>C68*28%</f>
        <v>751649038.84</v>
      </c>
      <c r="D69" s="15">
        <f>D68*28%</f>
        <v>2444108466.2400002</v>
      </c>
    </row>
    <row r="70" spans="1:4" ht="16.5" customHeight="1">
      <c r="A70" s="13">
        <v>16</v>
      </c>
      <c r="B70" s="19" t="s">
        <v>69</v>
      </c>
      <c r="C70" s="15">
        <f>C68-C69</f>
        <v>1932811814.1599998</v>
      </c>
      <c r="D70" s="15">
        <f>D68-D69</f>
        <v>6284850341.76</v>
      </c>
    </row>
    <row r="71" spans="1:4" ht="16.5" customHeight="1">
      <c r="A71" s="13">
        <v>17</v>
      </c>
      <c r="B71" s="19" t="s">
        <v>70</v>
      </c>
      <c r="C71" s="15">
        <f>C70/(2500000+4000000/3)</f>
        <v>504.2117776069565</v>
      </c>
      <c r="D71" s="15">
        <f>D70/(2500000+4000000/12)</f>
        <v>2218.1824735623527</v>
      </c>
    </row>
    <row r="72" spans="1:5" ht="16.5" customHeight="1">
      <c r="A72" s="30">
        <v>18</v>
      </c>
      <c r="B72" s="37" t="s">
        <v>71</v>
      </c>
      <c r="C72" s="38" t="s">
        <v>72</v>
      </c>
      <c r="D72" s="38" t="s">
        <v>72</v>
      </c>
      <c r="E72" s="15"/>
    </row>
    <row r="73" spans="1:5" ht="27" customHeight="1">
      <c r="A73" s="46" t="s">
        <v>76</v>
      </c>
      <c r="B73" s="46"/>
      <c r="C73" s="46"/>
      <c r="D73" s="46"/>
      <c r="E73" s="39"/>
    </row>
    <row r="74" spans="1:5" ht="27" customHeight="1">
      <c r="A74" s="47" t="s">
        <v>73</v>
      </c>
      <c r="B74" s="47"/>
      <c r="C74" s="47"/>
      <c r="D74" s="47"/>
      <c r="E74" s="39"/>
    </row>
    <row r="75" spans="1:5" ht="27" customHeight="1">
      <c r="A75" s="40"/>
      <c r="B75" s="41"/>
      <c r="C75" s="42"/>
      <c r="D75" s="42"/>
      <c r="E75" s="39"/>
    </row>
    <row r="76" spans="1:5" ht="27" customHeight="1">
      <c r="A76" s="40"/>
      <c r="B76" s="41"/>
      <c r="C76" s="42"/>
      <c r="D76" s="42"/>
      <c r="E76" s="39"/>
    </row>
    <row r="77" spans="1:5" ht="27" customHeight="1">
      <c r="A77" s="40"/>
      <c r="B77" s="41"/>
      <c r="C77" s="42"/>
      <c r="D77" s="42"/>
      <c r="E77" s="39"/>
    </row>
    <row r="78" spans="1:5" ht="27" customHeight="1">
      <c r="A78" s="44" t="s">
        <v>74</v>
      </c>
      <c r="B78" s="44"/>
      <c r="C78" s="44"/>
      <c r="D78" s="44"/>
      <c r="E78" s="39"/>
    </row>
    <row r="79" spans="1:5" ht="27" customHeight="1">
      <c r="A79" s="40"/>
      <c r="B79" s="41"/>
      <c r="C79" s="42"/>
      <c r="D79" s="42"/>
      <c r="E79" s="39"/>
    </row>
    <row r="80" spans="1:5" ht="27" customHeight="1">
      <c r="A80" s="40"/>
      <c r="B80" s="41"/>
      <c r="C80" s="42"/>
      <c r="D80" s="42"/>
      <c r="E80" s="39"/>
    </row>
    <row r="81" spans="1:4" ht="19.5" customHeight="1">
      <c r="A81" s="40"/>
      <c r="B81" s="41"/>
      <c r="C81" s="42"/>
      <c r="D81" s="42"/>
    </row>
  </sheetData>
  <mergeCells count="9">
    <mergeCell ref="A2:D2"/>
    <mergeCell ref="A3:D3"/>
    <mergeCell ref="B7:D7"/>
    <mergeCell ref="B8:D8"/>
    <mergeCell ref="A78:D78"/>
    <mergeCell ref="A10:D10"/>
    <mergeCell ref="A51:D51"/>
    <mergeCell ref="A73:D73"/>
    <mergeCell ref="A74:D7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buison</cp:lastModifiedBy>
  <dcterms:created xsi:type="dcterms:W3CDTF">2007-01-26T17:16:33Z</dcterms:created>
  <dcterms:modified xsi:type="dcterms:W3CDTF">2008-01-31T03:14:28Z</dcterms:modified>
  <cp:category/>
  <cp:version/>
  <cp:contentType/>
  <cp:contentStatus/>
</cp:coreProperties>
</file>